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1720" windowHeight="12540"/>
  </bookViews>
  <sheets>
    <sheet name="Φύλλο1" sheetId="1" r:id="rId1"/>
    <sheet name="Φύλλο2" sheetId="2" r:id="rId2"/>
    <sheet name="Φύλλο3" sheetId="3" r:id="rId3"/>
  </sheets>
  <calcPr calcId="124519"/>
</workbook>
</file>

<file path=xl/calcChain.xml><?xml version="1.0" encoding="utf-8"?>
<calcChain xmlns="http://schemas.openxmlformats.org/spreadsheetml/2006/main">
  <c r="Z8" i="1"/>
  <c r="AA8" s="1"/>
  <c r="AC8" s="1"/>
  <c r="Z6"/>
  <c r="AA6" s="1"/>
  <c r="AC6" s="1"/>
  <c r="Z7"/>
  <c r="AA7" s="1"/>
  <c r="AC7" s="1"/>
  <c r="Z5"/>
  <c r="AA5" s="1"/>
  <c r="AC5" s="1"/>
  <c r="AA9"/>
  <c r="AC9" s="1"/>
  <c r="X9"/>
</calcChain>
</file>

<file path=xl/sharedStrings.xml><?xml version="1.0" encoding="utf-8"?>
<sst xmlns="http://schemas.openxmlformats.org/spreadsheetml/2006/main" count="87" uniqueCount="78">
  <si>
    <t xml:space="preserve">ΜΕΣΣΗΝΗΣ </t>
  </si>
  <si>
    <t>ΣΠΥΡΙΔΩΝ</t>
  </si>
  <si>
    <t>ΒΑΣΙΛΕΙΟΣ</t>
  </si>
  <si>
    <t>ΤΑΕ1653</t>
  </si>
  <si>
    <t>Β΄ΘΜΙΑ</t>
  </si>
  <si>
    <t>18ο ΓΥΜΝΑΣΙΟ ΠΑΤΡΑΣ</t>
  </si>
  <si>
    <t>ΝΙΚΟΛΑΚΟΠΟΥΛΟΣ</t>
  </si>
  <si>
    <t>ΙΩΑΝΝΗΣ</t>
  </si>
  <si>
    <t>ΘΡΑΣΥΒΟΥΛΑΣ</t>
  </si>
  <si>
    <t>100435336</t>
  </si>
  <si>
    <t>ΤΑΕ1636</t>
  </si>
  <si>
    <t>Α΄ΘΜΙΑ</t>
  </si>
  <si>
    <t>ΔΗΜΟΤΙΚΟ ΣΧΟΛΕΙΟ ΑΝΩ ΑΛΙΣΣΟΥ</t>
  </si>
  <si>
    <t>ΚΑΤΩ ΑΛΙΣΣΟΣ - ΑΝΩ ΑΛΙΣΣΟΣ (ΣΧΟΛΕΙΟ)</t>
  </si>
  <si>
    <t>Α/Α</t>
  </si>
  <si>
    <t xml:space="preserve"> ΚΩΔΙΚΟΣ ΔΡΟΜΟΛΟΓΙΟΥ</t>
  </si>
  <si>
    <t>ΟΝΟΜΑ ΜΕΤΑΦΟΡΕΑ</t>
  </si>
  <si>
    <t>ΠΑΤΡΩΝΥΜΟ ΜΕΤΑΦΟΡΕΑ</t>
  </si>
  <si>
    <t>ΑΦΜ</t>
  </si>
  <si>
    <t>ΑΡΙΘΜΟΣ ΚΥΚΛΟΦΟΡΙΑΣ ΜΕΤΑΦΟΡΙΚΟΥ ΜΕΣΟΥ</t>
  </si>
  <si>
    <t>ΒΑΘΜΙΔΑ ΕΚΠΑΙΔΕΥΣΗΣ (Α΄ΘΜΙΑ - Β΄ΘΜΙΑ)</t>
  </si>
  <si>
    <t>ΣΥΝΟΛΙΚΑ ΕΜΦΟΡΤΑ ΧΙΛΙΟΜΕΤΡΑ ΔΙΠΛΗΣ ΔΙΑΔΡΟΜΗΣ</t>
  </si>
  <si>
    <t>ΑΠΛΗ (1)    ή    ΔΙΠΛΗ ΔΙΑΔΡΟΜΗ (2)</t>
  </si>
  <si>
    <t>ΚΟΣΤΟΣ ΔΡΟΜΟΛΟΓΟΥ ΣΥΜΦΩΝΑ ΜΕ ΤΗΝ 24001/2013 ΚΥΑ  -  ΧΩΡΙΣ ΦΠΑ (€)</t>
  </si>
  <si>
    <t>ΣΥΝΟΛΙΚΟ ΚΟΣΤΟΣ ΔΡΟΜΟΛΟΓΙΟΥ ΜΕ ΦΠΑ (€)</t>
  </si>
  <si>
    <t>ΣΥΝΟΛΙΚΟ ΚΟΣΤΟΣ EΩΣ 31/12/2017</t>
  </si>
  <si>
    <t xml:space="preserve">ΕΠΩΝΥΜΙΑ ΜΕΤΑΦΟΡΕΑ </t>
  </si>
  <si>
    <t>ΟΝΟΜΑΣΙΑ  ΕΞΥΠΗΡΕΤΟΥΜΕΝΩΝ  ΣΧΟΛΕΙΩΝ</t>
  </si>
  <si>
    <t>ΠΕΡΙΓΡΑΦΗ ΔΙΑΔΡΟΜΗΣ</t>
  </si>
  <si>
    <t>ΑΡΙΘΜΟΣ ΜΕΤΑΦΕΡΟΜΕΝΩΝ ΜΑΘΗΤΩΝ 2016-17</t>
  </si>
  <si>
    <t xml:space="preserve">ΣΥΝΟΛΙΚΑ ΕΜΦΟΡΤΑ ΧΙΛΙΟΜΕΤΡΑ ΑΠΛΗΣ ΔΙΑΔΡΟΜΗΣ </t>
  </si>
  <si>
    <t>ΕΙΔΟΣ ΟΔΟΥ</t>
  </si>
  <si>
    <t>ΣΥΜΦΩΝΗΘΕΝ ΚΟΣΤΟΣ ΔΡΟΜΟΛΟΓΙΟΥ ΧΩΡΙΣ ΦΠΑ</t>
  </si>
  <si>
    <t>ΦΠΑ (€)</t>
  </si>
  <si>
    <t>ΠΛΗΘΟΣ ΔΡΟΜΟΛΟΓΙΩΝ</t>
  </si>
  <si>
    <t>ΕΝΤΟΣ ΠΟΛΕΩΣ</t>
  </si>
  <si>
    <t>ΕΚΤΟΣ ΠΟΛΕΩΣ</t>
  </si>
  <si>
    <t>ΧΩΜΑ - ΧΙΟΝΙ</t>
  </si>
  <si>
    <t>ΜΙΚΡΗ                                                           0-5%</t>
  </si>
  <si>
    <t>ΜΕΓΑΛΗ                                                                     &gt;5%</t>
  </si>
  <si>
    <t>ΜΙΚΡΗ                                                                0-5%</t>
  </si>
  <si>
    <t>ΜΕΓΑΛΗ                                                        &gt;5%</t>
  </si>
  <si>
    <t>ΜΙΚΡΗ                                                                          0-5%</t>
  </si>
  <si>
    <t>ΜΕΓΑΛΗ                                                                              &gt;5%</t>
  </si>
  <si>
    <t>ΠΑΠΑΔΙΟΝΥΣΙΟΥ</t>
  </si>
  <si>
    <t>ΕΛΕΥΘΕΡΙΟΣ</t>
  </si>
  <si>
    <t>ΑΝΔΡΕΑΣ</t>
  </si>
  <si>
    <t>045586040</t>
  </si>
  <si>
    <t>ΤΑΕ1642</t>
  </si>
  <si>
    <t>ΝΗΠΙΑΓΩΓΕΙΟ ΕΡΥΜΑΝΘΕΙΑΣ - ΔΗΜΟΤΙΚΟ ΣΧΟΛΕΙΟ ΕΡΥΜΑΝΘΕΙΑΣ</t>
  </si>
  <si>
    <t>ΠΑΠΑΣΠΥΡΟΠΟΥΛΟΣ</t>
  </si>
  <si>
    <t>ΝΕΟΚΛΗΣ</t>
  </si>
  <si>
    <t>ΜΙΧΑΗΛ</t>
  </si>
  <si>
    <t>156825063</t>
  </si>
  <si>
    <t>ΤΑΕ1522</t>
  </si>
  <si>
    <t>ΔΗΜΟΤΙΚΟ ΣΧΟΛΕΙΟ ΕΡΥΜΑΝΘΕΙΑΣ - ΝΗΠΙΑΓΩΓΕΙΟ ΕΡΥΜΑΝΘΕΙΑΣ</t>
  </si>
  <si>
    <t>ΠΝ-475 (ΤΡΟΠ)</t>
  </si>
  <si>
    <t>ΕΡΥ-16 (ΤΡΟΠ)</t>
  </si>
  <si>
    <t>ΕΝ-105 (ΤΡΟΠ)</t>
  </si>
  <si>
    <t>ΔΝ-88 (ΤΡΟΠ)</t>
  </si>
  <si>
    <t>ΔΗΜΟΣ</t>
  </si>
  <si>
    <t>ΠΑΤΡΕΩΝ</t>
  </si>
  <si>
    <t>ΕΡΥΜΑΝΘΟΥ</t>
  </si>
  <si>
    <t>ΔΥΤΙΚΗΣ ΑΧΑΪΑΣ</t>
  </si>
  <si>
    <t>ΟΡΦΑΝΟΣ</t>
  </si>
  <si>
    <t>ΠΑΝΑΓΙΩΤΗΣ</t>
  </si>
  <si>
    <t>ΝΙΚΟΛΑΟΣ</t>
  </si>
  <si>
    <t>116215950</t>
  </si>
  <si>
    <t>ΤΑΕ1352</t>
  </si>
  <si>
    <t>ΝΗΠΙΑΓΩΓΕΙΟ ΚΑΤΩ ΚΑΣΤΡΙΤΣΙΟΥ</t>
  </si>
  <si>
    <t>ΠΝ-439 (ΤΡΟΠ)</t>
  </si>
  <si>
    <t>ΑΝΩ ΚΑΣΤΡΙΤΣΙ -ΝΗΠΙΑΓΩΓΕΙΟ ΚΑΤΩ  ΚΑΣΤΡΙΤΣΙ</t>
  </si>
  <si>
    <t>ΚΑΒΑΦΗ - ΓΟΡΓΟΠΟΤΑΜΟΥ -  18ο ΓΥΜΝΑΣΙΟ ΠΑΤΡΩΝ</t>
  </si>
  <si>
    <t>ΜΑΝΕΣΙ- Ε.Ο. ΠΑΤΡΑΣ ΤΡΙΠΟΛΗΣ -ΝΗΠΙΑΓΩΓΕΙΟ ΕΡΥΜΑΝΘΕΙΑΣ - ΔΣ ΕΡΥΜΑΝΘΕΙΑΣ</t>
  </si>
  <si>
    <t>ΚΑΛΕΝΤΖΙ - ΜΠΑΝΤΖΕΙΚΑ - ΔΗΜΟΤΙΚΟ ΣΧΟΛΕΙΟ ΕΡΥΜΑΝΘΕΙΑΣ - ΝΗΠΙΑΓΩΓΕΙΟ ΕΡΥΜΑΝΘΕΙΑΣ</t>
  </si>
  <si>
    <t xml:space="preserve">ΠΙΝΑΚΑΣ ΤΡΟΠΟΠΟΙΟΥΜΕΝΩΝ ΔΡΟΜΟΛΟΓΙΩΝ  </t>
  </si>
  <si>
    <t>ΑΠΟΦΑΣΗ ΟΙΚΟΝΟΜΙΚΗΣ ΕΠΙΤΡΟΠΗΣ -- ΗΜΕΡΟΜΗΝΙΑ ΙΣΧΥΩΣ</t>
  </si>
  <si>
    <t>1778            31.10.17</t>
  </si>
</sst>
</file>

<file path=xl/styles.xml><?xml version="1.0" encoding="utf-8"?>
<styleSheet xmlns="http://schemas.openxmlformats.org/spreadsheetml/2006/main">
  <numFmts count="2">
    <numFmt numFmtId="164" formatCode="#,##0.00\ _€"/>
    <numFmt numFmtId="165" formatCode="#,##0.00\ &quot;€&quot;"/>
  </numFmts>
  <fonts count="17">
    <font>
      <sz val="11"/>
      <color theme="1"/>
      <name val="Calibri"/>
      <family val="2"/>
      <charset val="161"/>
      <scheme val="minor"/>
    </font>
    <font>
      <sz val="10"/>
      <name val="Arial"/>
      <charset val="161"/>
    </font>
    <font>
      <sz val="6"/>
      <name val="Arial"/>
      <family val="2"/>
      <charset val="161"/>
    </font>
    <font>
      <sz val="11"/>
      <color indexed="8"/>
      <name val="Calibri"/>
      <family val="2"/>
    </font>
    <font>
      <b/>
      <sz val="7"/>
      <name val="Arial"/>
      <family val="2"/>
      <charset val="161"/>
    </font>
    <font>
      <b/>
      <sz val="8"/>
      <name val="Arial"/>
      <family val="2"/>
      <charset val="161"/>
    </font>
    <font>
      <b/>
      <sz val="9"/>
      <name val="Arial"/>
      <family val="2"/>
      <charset val="161"/>
    </font>
    <font>
      <b/>
      <sz val="7"/>
      <color indexed="8"/>
      <name val="Arial"/>
      <family val="2"/>
      <charset val="161"/>
    </font>
    <font>
      <b/>
      <sz val="6"/>
      <color indexed="8"/>
      <name val="Arial"/>
      <family val="2"/>
      <charset val="161"/>
    </font>
    <font>
      <b/>
      <sz val="6"/>
      <name val="Arial"/>
      <family val="2"/>
      <charset val="161"/>
    </font>
    <font>
      <b/>
      <sz val="8"/>
      <color indexed="8"/>
      <name val="Arial"/>
      <family val="2"/>
      <charset val="161"/>
    </font>
    <font>
      <sz val="6"/>
      <color indexed="8"/>
      <name val="Arial"/>
      <family val="2"/>
      <charset val="161"/>
    </font>
    <font>
      <b/>
      <sz val="10"/>
      <color indexed="8"/>
      <name val="Arial"/>
      <family val="2"/>
      <charset val="161"/>
    </font>
    <font>
      <sz val="8"/>
      <color indexed="8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6"/>
      <color indexed="8"/>
      <name val="Arial"/>
      <family val="2"/>
      <charset val="161"/>
    </font>
    <font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9" fillId="0" borderId="2" xfId="6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1" applyFont="1" applyFill="1" applyBorder="1" applyAlignment="1">
      <alignment horizontal="center" vertical="center" textRotation="90" wrapText="1"/>
    </xf>
    <xf numFmtId="0" fontId="4" fillId="0" borderId="1" xfId="1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>
      <alignment horizontal="center" vertical="center" wrapText="1"/>
    </xf>
    <xf numFmtId="1" fontId="5" fillId="0" borderId="1" xfId="5" applyNumberFormat="1" applyFont="1" applyFill="1" applyBorder="1" applyAlignment="1">
      <alignment horizontal="center" vertical="center"/>
    </xf>
    <xf numFmtId="165" fontId="6" fillId="0" borderId="1" xfId="5" applyNumberFormat="1" applyFont="1" applyFill="1" applyBorder="1" applyAlignment="1">
      <alignment horizontal="center" vertical="center"/>
    </xf>
    <xf numFmtId="40" fontId="8" fillId="0" borderId="1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2" fontId="8" fillId="0" borderId="4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vertical="center" wrapText="1"/>
    </xf>
    <xf numFmtId="0" fontId="9" fillId="0" borderId="1" xfId="1" applyNumberFormat="1" applyFont="1" applyFill="1" applyBorder="1" applyAlignment="1">
      <alignment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2" fontId="9" fillId="0" borderId="1" xfId="5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49" fontId="9" fillId="0" borderId="1" xfId="6" applyNumberFormat="1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9" fillId="2" borderId="1" xfId="2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vertical="center" wrapText="1"/>
    </xf>
    <xf numFmtId="0" fontId="9" fillId="2" borderId="1" xfId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2" fontId="9" fillId="2" borderId="1" xfId="1" applyNumberFormat="1" applyFont="1" applyFill="1" applyBorder="1" applyAlignment="1">
      <alignment horizontal="center" vertical="center" wrapText="1"/>
    </xf>
    <xf numFmtId="40" fontId="8" fillId="2" borderId="1" xfId="1" applyNumberFormat="1" applyFont="1" applyFill="1" applyBorder="1" applyAlignment="1">
      <alignment horizontal="center" vertical="center" wrapText="1"/>
    </xf>
    <xf numFmtId="165" fontId="0" fillId="0" borderId="0" xfId="0" applyNumberFormat="1" applyFill="1"/>
    <xf numFmtId="0" fontId="12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6" fillId="0" borderId="1" xfId="8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textRotation="90" wrapText="1"/>
    </xf>
    <xf numFmtId="0" fontId="11" fillId="0" borderId="5" xfId="1" applyFont="1" applyFill="1" applyBorder="1" applyAlignment="1">
      <alignment horizontal="center" vertical="center" textRotation="90" wrapText="1"/>
    </xf>
    <xf numFmtId="0" fontId="11" fillId="0" borderId="1" xfId="1" applyFont="1" applyFill="1" applyBorder="1" applyAlignment="1">
      <alignment horizontal="center" vertical="center" textRotation="90" wrapText="1"/>
    </xf>
    <xf numFmtId="49" fontId="11" fillId="0" borderId="4" xfId="1" applyNumberFormat="1" applyFont="1" applyFill="1" applyBorder="1" applyAlignment="1">
      <alignment horizontal="center" vertical="center" wrapText="1"/>
    </xf>
    <xf numFmtId="49" fontId="11" fillId="0" borderId="6" xfId="1" applyNumberFormat="1" applyFont="1" applyFill="1" applyBorder="1" applyAlignment="1">
      <alignment horizontal="center" vertical="center" wrapText="1"/>
    </xf>
    <xf numFmtId="49" fontId="11" fillId="0" borderId="5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textRotation="90" wrapText="1"/>
    </xf>
    <xf numFmtId="0" fontId="7" fillId="0" borderId="6" xfId="1" applyFont="1" applyFill="1" applyBorder="1" applyAlignment="1">
      <alignment horizontal="center" vertical="center" textRotation="90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textRotation="90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 textRotation="90" wrapText="1"/>
    </xf>
    <xf numFmtId="0" fontId="8" fillId="0" borderId="4" xfId="1" applyFont="1" applyFill="1" applyBorder="1" applyAlignment="1">
      <alignment horizontal="center" vertical="center" textRotation="90" wrapText="1"/>
    </xf>
    <xf numFmtId="0" fontId="8" fillId="0" borderId="6" xfId="1" applyFont="1" applyFill="1" applyBorder="1" applyAlignment="1">
      <alignment horizontal="center" vertical="center" textRotation="90" wrapText="1"/>
    </xf>
    <xf numFmtId="0" fontId="13" fillId="0" borderId="4" xfId="1" applyFont="1" applyFill="1" applyBorder="1" applyAlignment="1">
      <alignment horizontal="center" vertical="center" textRotation="90" wrapText="1"/>
    </xf>
    <xf numFmtId="0" fontId="13" fillId="0" borderId="6" xfId="1" applyFont="1" applyFill="1" applyBorder="1" applyAlignment="1">
      <alignment horizontal="center" vertical="center" textRotation="90" wrapText="1"/>
    </xf>
    <xf numFmtId="0" fontId="13" fillId="0" borderId="5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textRotation="90" wrapText="1"/>
    </xf>
    <xf numFmtId="0" fontId="2" fillId="0" borderId="6" xfId="1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7" fillId="0" borderId="7" xfId="1" applyFont="1" applyFill="1" applyBorder="1" applyAlignment="1">
      <alignment horizontal="center" vertical="center" textRotation="90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4" fillId="0" borderId="1" xfId="8" applyFont="1" applyFill="1" applyBorder="1" applyAlignment="1">
      <alignment horizontal="center" vertical="center" textRotation="90" wrapText="1"/>
    </xf>
    <xf numFmtId="0" fontId="11" fillId="0" borderId="5" xfId="1" applyNumberFormat="1" applyFont="1" applyFill="1" applyBorder="1" applyAlignment="1">
      <alignment horizontal="center" vertical="center" textRotation="90" wrapText="1"/>
    </xf>
    <xf numFmtId="0" fontId="11" fillId="0" borderId="1" xfId="1" applyNumberFormat="1" applyFont="1" applyFill="1" applyBorder="1" applyAlignment="1">
      <alignment horizontal="center" vertical="center" textRotation="90" wrapText="1"/>
    </xf>
  </cellXfs>
  <cellStyles count="9">
    <cellStyle name="Βασικό_Φύλλο1" xfId="1"/>
    <cellStyle name="Βασικό_Φύλλο1_1" xfId="2"/>
    <cellStyle name="Κανονικό" xfId="0" builtinId="0"/>
    <cellStyle name="Κανονικό 11" xfId="3"/>
    <cellStyle name="Κανονικό 12" xfId="4"/>
    <cellStyle name="Κανονικό 2" xfId="5"/>
    <cellStyle name="Κανονικό 3" xfId="6"/>
    <cellStyle name="Κανονικό 4" xfId="7"/>
    <cellStyle name="Κανονικό 9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C10"/>
  <sheetViews>
    <sheetView tabSelected="1" topLeftCell="B1" zoomScale="120" zoomScaleNormal="120" workbookViewId="0">
      <selection activeCell="AE6" sqref="AE6"/>
    </sheetView>
  </sheetViews>
  <sheetFormatPr defaultRowHeight="15"/>
  <cols>
    <col min="1" max="1" width="0" style="12" hidden="1" customWidth="1"/>
    <col min="2" max="2" width="3.7109375" style="19" customWidth="1"/>
    <col min="3" max="3" width="6.7109375" style="12" customWidth="1"/>
    <col min="4" max="4" width="9.140625" style="12"/>
    <col min="5" max="5" width="8.7109375" style="12" customWidth="1"/>
    <col min="6" max="6" width="7.85546875" style="12" customWidth="1"/>
    <col min="7" max="7" width="7.7109375" style="12" customWidth="1"/>
    <col min="8" max="8" width="7.28515625" style="12" customWidth="1"/>
    <col min="9" max="9" width="12" style="12" customWidth="1"/>
    <col min="10" max="10" width="6.42578125" style="12" customWidth="1"/>
    <col min="11" max="11" width="9.42578125" style="12" customWidth="1"/>
    <col min="12" max="12" width="9.5703125" style="12" customWidth="1"/>
    <col min="13" max="13" width="12.85546875" style="12" customWidth="1"/>
    <col min="14" max="14" width="3.5703125" style="12" customWidth="1"/>
    <col min="15" max="15" width="4.28515625" style="12" customWidth="1"/>
    <col min="16" max="16" width="4.7109375" style="12" customWidth="1"/>
    <col min="17" max="17" width="3.7109375" style="12" customWidth="1"/>
    <col min="18" max="18" width="3.85546875" style="12" customWidth="1"/>
    <col min="19" max="19" width="4.5703125" style="12" customWidth="1"/>
    <col min="20" max="20" width="3.42578125" style="12" customWidth="1"/>
    <col min="21" max="21" width="3.140625" style="12" customWidth="1"/>
    <col min="22" max="22" width="3.42578125" style="12" customWidth="1"/>
    <col min="23" max="23" width="3.140625" style="12" customWidth="1"/>
    <col min="24" max="24" width="4.7109375" style="12" customWidth="1"/>
    <col min="25" max="25" width="5.140625" style="12" customWidth="1"/>
    <col min="26" max="26" width="4.7109375" style="12" customWidth="1"/>
    <col min="27" max="27" width="5.7109375" style="12" customWidth="1"/>
    <col min="28" max="28" width="4.140625" style="12" customWidth="1"/>
    <col min="29" max="29" width="10.140625" style="12" bestFit="1" customWidth="1"/>
    <col min="30" max="16384" width="9.140625" style="12"/>
  </cols>
  <sheetData>
    <row r="1" spans="2:29">
      <c r="B1" s="50" t="s">
        <v>75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1"/>
      <c r="R1" s="51"/>
      <c r="S1" s="51"/>
      <c r="T1" s="51"/>
      <c r="U1" s="51"/>
      <c r="V1" s="51"/>
      <c r="W1" s="50"/>
      <c r="X1" s="50"/>
      <c r="Y1" s="50"/>
      <c r="Z1" s="50"/>
      <c r="AA1" s="52"/>
      <c r="AB1" s="11"/>
      <c r="AC1" s="53" t="s">
        <v>25</v>
      </c>
    </row>
    <row r="2" spans="2:29">
      <c r="B2" s="54" t="s">
        <v>14</v>
      </c>
      <c r="C2" s="56" t="s">
        <v>15</v>
      </c>
      <c r="D2" s="58" t="s">
        <v>26</v>
      </c>
      <c r="E2" s="61" t="s">
        <v>16</v>
      </c>
      <c r="F2" s="62" t="s">
        <v>17</v>
      </c>
      <c r="G2" s="64" t="s">
        <v>18</v>
      </c>
      <c r="H2" s="76" t="s">
        <v>19</v>
      </c>
      <c r="I2" s="67" t="s">
        <v>76</v>
      </c>
      <c r="J2" s="61" t="s">
        <v>20</v>
      </c>
      <c r="K2" s="78" t="s">
        <v>60</v>
      </c>
      <c r="L2" s="71" t="s">
        <v>27</v>
      </c>
      <c r="M2" s="81" t="s">
        <v>28</v>
      </c>
      <c r="N2" s="74" t="s">
        <v>29</v>
      </c>
      <c r="O2" s="62" t="s">
        <v>30</v>
      </c>
      <c r="P2" s="62" t="s">
        <v>21</v>
      </c>
      <c r="Q2" s="69" t="s">
        <v>31</v>
      </c>
      <c r="R2" s="69"/>
      <c r="S2" s="69"/>
      <c r="T2" s="69"/>
      <c r="U2" s="69"/>
      <c r="V2" s="69"/>
      <c r="W2" s="62" t="s">
        <v>22</v>
      </c>
      <c r="X2" s="87" t="s">
        <v>23</v>
      </c>
      <c r="Y2" s="62" t="s">
        <v>32</v>
      </c>
      <c r="Z2" s="62" t="s">
        <v>33</v>
      </c>
      <c r="AA2" s="84" t="s">
        <v>24</v>
      </c>
      <c r="AB2" s="86" t="s">
        <v>34</v>
      </c>
      <c r="AC2" s="53"/>
    </row>
    <row r="3" spans="2:29">
      <c r="B3" s="55"/>
      <c r="C3" s="57"/>
      <c r="D3" s="59"/>
      <c r="E3" s="61"/>
      <c r="F3" s="63"/>
      <c r="G3" s="65"/>
      <c r="H3" s="77"/>
      <c r="I3" s="68"/>
      <c r="J3" s="61"/>
      <c r="K3" s="79"/>
      <c r="L3" s="72"/>
      <c r="M3" s="82"/>
      <c r="N3" s="75"/>
      <c r="O3" s="63"/>
      <c r="P3" s="63"/>
      <c r="Q3" s="55" t="s">
        <v>35</v>
      </c>
      <c r="R3" s="55"/>
      <c r="S3" s="55" t="s">
        <v>36</v>
      </c>
      <c r="T3" s="55"/>
      <c r="U3" s="55" t="s">
        <v>37</v>
      </c>
      <c r="V3" s="55"/>
      <c r="W3" s="63"/>
      <c r="X3" s="88"/>
      <c r="Y3" s="63"/>
      <c r="Z3" s="63"/>
      <c r="AA3" s="85"/>
      <c r="AB3" s="86"/>
      <c r="AC3" s="53"/>
    </row>
    <row r="4" spans="2:29" ht="104.25" customHeight="1">
      <c r="B4" s="55"/>
      <c r="C4" s="57"/>
      <c r="D4" s="60"/>
      <c r="E4" s="62"/>
      <c r="F4" s="63"/>
      <c r="G4" s="66"/>
      <c r="H4" s="74"/>
      <c r="I4" s="56"/>
      <c r="J4" s="62"/>
      <c r="K4" s="80"/>
      <c r="L4" s="73"/>
      <c r="M4" s="83"/>
      <c r="N4" s="75"/>
      <c r="O4" s="63"/>
      <c r="P4" s="63"/>
      <c r="Q4" s="13" t="s">
        <v>38</v>
      </c>
      <c r="R4" s="2" t="s">
        <v>39</v>
      </c>
      <c r="S4" s="13" t="s">
        <v>40</v>
      </c>
      <c r="T4" s="2" t="s">
        <v>41</v>
      </c>
      <c r="U4" s="13" t="s">
        <v>42</v>
      </c>
      <c r="V4" s="2" t="s">
        <v>43</v>
      </c>
      <c r="W4" s="63"/>
      <c r="X4" s="88"/>
      <c r="Y4" s="70"/>
      <c r="Z4" s="63"/>
      <c r="AA4" s="85"/>
      <c r="AB4" s="86"/>
      <c r="AC4" s="53"/>
    </row>
    <row r="5" spans="2:29" s="32" customFormat="1" ht="52.5" customHeight="1">
      <c r="B5" s="26">
        <v>1</v>
      </c>
      <c r="C5" s="8" t="s">
        <v>56</v>
      </c>
      <c r="D5" s="8" t="s">
        <v>0</v>
      </c>
      <c r="E5" s="34" t="s">
        <v>1</v>
      </c>
      <c r="F5" s="35" t="s">
        <v>2</v>
      </c>
      <c r="G5" s="36">
        <v>141894188</v>
      </c>
      <c r="H5" s="36" t="s">
        <v>3</v>
      </c>
      <c r="I5" s="14" t="s">
        <v>77</v>
      </c>
      <c r="J5" s="4" t="s">
        <v>4</v>
      </c>
      <c r="K5" s="4" t="s">
        <v>61</v>
      </c>
      <c r="L5" s="4" t="s">
        <v>5</v>
      </c>
      <c r="M5" s="35" t="s">
        <v>72</v>
      </c>
      <c r="N5" s="21">
        <v>3</v>
      </c>
      <c r="O5" s="29">
        <v>6</v>
      </c>
      <c r="P5" s="29">
        <v>12</v>
      </c>
      <c r="Q5" s="29"/>
      <c r="R5" s="29"/>
      <c r="S5" s="29">
        <v>6</v>
      </c>
      <c r="T5" s="37"/>
      <c r="U5" s="29"/>
      <c r="V5" s="29"/>
      <c r="W5" s="21">
        <v>2</v>
      </c>
      <c r="X5" s="30">
        <v>26.04</v>
      </c>
      <c r="Y5" s="18">
        <v>23.18</v>
      </c>
      <c r="Z5" s="31">
        <f>Y5*0.24</f>
        <v>5.5632000000000001</v>
      </c>
      <c r="AA5" s="15">
        <f>Y5+Z5</f>
        <v>28.743200000000002</v>
      </c>
      <c r="AB5" s="16">
        <v>50</v>
      </c>
      <c r="AC5" s="17">
        <f>AA5*AB5</f>
        <v>1437.16</v>
      </c>
    </row>
    <row r="6" spans="2:29" s="32" customFormat="1" ht="64.5" customHeight="1">
      <c r="B6" s="26">
        <v>2</v>
      </c>
      <c r="C6" s="8" t="s">
        <v>57</v>
      </c>
      <c r="D6" s="8" t="s">
        <v>44</v>
      </c>
      <c r="E6" s="4" t="s">
        <v>45</v>
      </c>
      <c r="F6" s="4" t="s">
        <v>46</v>
      </c>
      <c r="G6" s="27" t="s">
        <v>47</v>
      </c>
      <c r="H6" s="4" t="s">
        <v>48</v>
      </c>
      <c r="I6" s="14" t="s">
        <v>77</v>
      </c>
      <c r="J6" s="4" t="s">
        <v>11</v>
      </c>
      <c r="K6" s="4" t="s">
        <v>62</v>
      </c>
      <c r="L6" s="4" t="s">
        <v>49</v>
      </c>
      <c r="M6" s="28" t="s">
        <v>74</v>
      </c>
      <c r="N6" s="4">
        <v>3</v>
      </c>
      <c r="O6" s="29">
        <v>12</v>
      </c>
      <c r="P6" s="29">
        <v>24</v>
      </c>
      <c r="Q6" s="30"/>
      <c r="R6" s="30"/>
      <c r="S6" s="30">
        <v>12</v>
      </c>
      <c r="T6" s="30"/>
      <c r="U6" s="30"/>
      <c r="V6" s="30"/>
      <c r="W6" s="21">
        <v>2</v>
      </c>
      <c r="X6" s="29">
        <v>37.380000000000003</v>
      </c>
      <c r="Y6" s="18">
        <v>37.380000000000003</v>
      </c>
      <c r="Z6" s="31">
        <f>Y6*0.24</f>
        <v>8.9711999999999996</v>
      </c>
      <c r="AA6" s="9">
        <f>Y6+Z6</f>
        <v>46.351200000000006</v>
      </c>
      <c r="AB6" s="3">
        <v>50</v>
      </c>
      <c r="AC6" s="17">
        <f t="shared" ref="AC6:AC8" si="0">AA6*AB6</f>
        <v>2317.5600000000004</v>
      </c>
    </row>
    <row r="7" spans="2:29" s="32" customFormat="1" ht="57" customHeight="1">
      <c r="B7" s="26">
        <v>3</v>
      </c>
      <c r="C7" s="8" t="s">
        <v>58</v>
      </c>
      <c r="D7" s="7" t="s">
        <v>50</v>
      </c>
      <c r="E7" s="4" t="s">
        <v>51</v>
      </c>
      <c r="F7" s="4" t="s">
        <v>52</v>
      </c>
      <c r="G7" s="27" t="s">
        <v>53</v>
      </c>
      <c r="H7" s="4" t="s">
        <v>54</v>
      </c>
      <c r="I7" s="14" t="s">
        <v>77</v>
      </c>
      <c r="J7" s="4" t="s">
        <v>11</v>
      </c>
      <c r="K7" s="4" t="s">
        <v>62</v>
      </c>
      <c r="L7" s="21" t="s">
        <v>55</v>
      </c>
      <c r="M7" s="28" t="s">
        <v>73</v>
      </c>
      <c r="N7" s="4">
        <v>4</v>
      </c>
      <c r="O7" s="29">
        <v>6.1</v>
      </c>
      <c r="P7" s="29">
        <v>12.2</v>
      </c>
      <c r="Q7" s="29"/>
      <c r="R7" s="29"/>
      <c r="S7" s="29">
        <v>6.1</v>
      </c>
      <c r="T7" s="29"/>
      <c r="U7" s="29"/>
      <c r="V7" s="33"/>
      <c r="W7" s="21">
        <v>2</v>
      </c>
      <c r="X7" s="29">
        <v>26.22</v>
      </c>
      <c r="Y7" s="18">
        <v>26.22</v>
      </c>
      <c r="Z7" s="31">
        <f>Y7*0.24</f>
        <v>6.2927999999999997</v>
      </c>
      <c r="AA7" s="9">
        <f>Y7+Z7</f>
        <v>32.512799999999999</v>
      </c>
      <c r="AB7" s="6">
        <v>50</v>
      </c>
      <c r="AC7" s="17">
        <f t="shared" si="0"/>
        <v>1625.6399999999999</v>
      </c>
    </row>
    <row r="8" spans="2:29" s="32" customFormat="1" ht="57" customHeight="1">
      <c r="B8" s="26">
        <v>4</v>
      </c>
      <c r="C8" s="8" t="s">
        <v>59</v>
      </c>
      <c r="D8" s="7" t="s">
        <v>6</v>
      </c>
      <c r="E8" s="1" t="s">
        <v>7</v>
      </c>
      <c r="F8" s="38" t="s">
        <v>8</v>
      </c>
      <c r="G8" s="39" t="s">
        <v>9</v>
      </c>
      <c r="H8" s="38" t="s">
        <v>10</v>
      </c>
      <c r="I8" s="14" t="s">
        <v>77</v>
      </c>
      <c r="J8" s="4" t="s">
        <v>11</v>
      </c>
      <c r="K8" s="4" t="s">
        <v>63</v>
      </c>
      <c r="L8" s="20" t="s">
        <v>12</v>
      </c>
      <c r="M8" s="5" t="s">
        <v>13</v>
      </c>
      <c r="N8" s="40">
        <v>1</v>
      </c>
      <c r="O8" s="29">
        <v>1.9</v>
      </c>
      <c r="P8" s="29">
        <v>3.8</v>
      </c>
      <c r="Q8" s="29"/>
      <c r="R8" s="29"/>
      <c r="S8" s="29">
        <v>1.9</v>
      </c>
      <c r="U8" s="29"/>
      <c r="V8" s="33"/>
      <c r="W8" s="21">
        <v>1</v>
      </c>
      <c r="X8" s="30">
        <v>9.15</v>
      </c>
      <c r="Y8" s="18">
        <v>7.14</v>
      </c>
      <c r="Z8" s="31">
        <f>Y8*0.24</f>
        <v>1.7135999999999998</v>
      </c>
      <c r="AA8" s="9">
        <f>Y8+Z8</f>
        <v>8.8536000000000001</v>
      </c>
      <c r="AB8" s="10">
        <v>50</v>
      </c>
      <c r="AC8" s="17">
        <f t="shared" si="0"/>
        <v>442.68</v>
      </c>
    </row>
    <row r="9" spans="2:29" s="32" customFormat="1" ht="36.75" customHeight="1">
      <c r="B9" s="26">
        <v>5</v>
      </c>
      <c r="C9" s="23" t="s">
        <v>70</v>
      </c>
      <c r="D9" s="24" t="s">
        <v>64</v>
      </c>
      <c r="E9" s="41" t="s">
        <v>65</v>
      </c>
      <c r="F9" s="41" t="s">
        <v>66</v>
      </c>
      <c r="G9" s="42" t="s">
        <v>67</v>
      </c>
      <c r="H9" s="41" t="s">
        <v>68</v>
      </c>
      <c r="I9" s="14" t="s">
        <v>77</v>
      </c>
      <c r="J9" s="43" t="s">
        <v>11</v>
      </c>
      <c r="K9" s="34" t="s">
        <v>61</v>
      </c>
      <c r="L9" s="22" t="s">
        <v>69</v>
      </c>
      <c r="M9" s="44" t="s">
        <v>71</v>
      </c>
      <c r="N9" s="45">
        <v>1</v>
      </c>
      <c r="O9" s="46">
        <v>9.9499999999999993</v>
      </c>
      <c r="P9" s="46">
        <v>19.899999999999999</v>
      </c>
      <c r="Q9" s="46"/>
      <c r="R9" s="46"/>
      <c r="S9" s="46">
        <v>9.9499999999999993</v>
      </c>
      <c r="T9" s="46"/>
      <c r="U9" s="46"/>
      <c r="V9" s="46"/>
      <c r="W9" s="45">
        <v>2</v>
      </c>
      <c r="X9" s="47">
        <f>ROUND(((((1.1*Q9+1.2*R9+0.9*S9+1*T9+1.1*U9+1.2*V9))+7)*1.05)*W9,2)</f>
        <v>33.51</v>
      </c>
      <c r="Y9" s="48">
        <v>30.49</v>
      </c>
      <c r="Z9" s="45">
        <v>7.32</v>
      </c>
      <c r="AA9" s="25">
        <f>Y9+Z9</f>
        <v>37.81</v>
      </c>
      <c r="AB9" s="45">
        <v>50</v>
      </c>
      <c r="AC9" s="17">
        <f>AA9*AB9</f>
        <v>1890.5</v>
      </c>
    </row>
    <row r="10" spans="2:29">
      <c r="AC10" s="49"/>
    </row>
  </sheetData>
  <mergeCells count="27">
    <mergeCell ref="AB2:AB4"/>
    <mergeCell ref="Q3:R3"/>
    <mergeCell ref="S3:T3"/>
    <mergeCell ref="U3:V3"/>
    <mergeCell ref="W2:W4"/>
    <mergeCell ref="X2:X4"/>
    <mergeCell ref="P2:P4"/>
    <mergeCell ref="H2:H4"/>
    <mergeCell ref="K2:K4"/>
    <mergeCell ref="M2:M4"/>
    <mergeCell ref="AA2:AA4"/>
    <mergeCell ref="B1:AA1"/>
    <mergeCell ref="AC1:AC4"/>
    <mergeCell ref="B2:B4"/>
    <mergeCell ref="C2:C4"/>
    <mergeCell ref="D2:D4"/>
    <mergeCell ref="E2:E4"/>
    <mergeCell ref="F2:F4"/>
    <mergeCell ref="G2:G4"/>
    <mergeCell ref="I2:I4"/>
    <mergeCell ref="J2:J4"/>
    <mergeCell ref="Q2:V2"/>
    <mergeCell ref="Z2:Z4"/>
    <mergeCell ref="Y2:Y4"/>
    <mergeCell ref="L2:L4"/>
    <mergeCell ref="N2:N4"/>
    <mergeCell ref="O2:O4"/>
  </mergeCells>
  <phoneticPr fontId="16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55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dnikol</dc:creator>
  <cp:lastModifiedBy>dnikol</cp:lastModifiedBy>
  <cp:lastPrinted>2017-10-16T08:55:09Z</cp:lastPrinted>
  <dcterms:created xsi:type="dcterms:W3CDTF">2017-10-10T10:49:40Z</dcterms:created>
  <dcterms:modified xsi:type="dcterms:W3CDTF">2017-12-12T09:58:29Z</dcterms:modified>
</cp:coreProperties>
</file>